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<sst xmlns="http://schemas.openxmlformats.org/spreadsheetml/2006/main" count="162" uniqueCount="89">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</sst>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35609894.309999995</v>
      </c>
      <c r="E10" s="14">
        <f t="shared" si="0"/>
        <v>589633.61</v>
      </c>
      <c r="F10" s="14">
        <f t="shared" si="0"/>
        <v>36199527.919999994</v>
      </c>
      <c r="G10" s="14">
        <f t="shared" si="0"/>
        <v>20326924.240000002</v>
      </c>
      <c r="H10" s="14">
        <f t="shared" si="0"/>
        <v>20222642.470000003</v>
      </c>
      <c r="I10" s="14">
        <f t="shared" si="0"/>
        <v>15872603.679999998</v>
      </c>
    </row>
    <row r="11" spans="2:9" ht="12.75">
      <c r="B11" s="3" t="s">
        <v>12</v>
      </c>
      <c r="C11" s="9"/>
      <c r="D11" s="15">
        <f aca="true" t="shared" si="1" ref="D11:I11">SUM(D12:D18)</f>
        <v>23475710</v>
      </c>
      <c r="E11" s="15">
        <f t="shared" si="1"/>
        <v>0</v>
      </c>
      <c r="F11" s="15">
        <f t="shared" si="1"/>
        <v>23475710</v>
      </c>
      <c r="G11" s="15">
        <f t="shared" si="1"/>
        <v>14286358.970000003</v>
      </c>
      <c r="H11" s="15">
        <f t="shared" si="1"/>
        <v>14286358.970000003</v>
      </c>
      <c r="I11" s="15">
        <f t="shared" si="1"/>
        <v>9189351.029999997</v>
      </c>
    </row>
    <row r="12" spans="2:9" ht="12.75">
      <c r="B12" s="13" t="s">
        <v>13</v>
      </c>
      <c r="C12" s="11"/>
      <c r="D12" s="15">
        <v>15378854</v>
      </c>
      <c r="E12" s="16">
        <v>0</v>
      </c>
      <c r="F12" s="16">
        <f>D12+E12</f>
        <v>15378854</v>
      </c>
      <c r="G12" s="16">
        <v>11590598.46</v>
      </c>
      <c r="H12" s="16">
        <v>11590598.46</v>
      </c>
      <c r="I12" s="16">
        <f>F12-G12</f>
        <v>3788255.539999999</v>
      </c>
    </row>
    <row r="13" spans="2:9" ht="12.75">
      <c r="B13" s="13" t="s">
        <v>14</v>
      </c>
      <c r="C13" s="11"/>
      <c r="D13" s="15">
        <v>67792.5</v>
      </c>
      <c r="E13" s="16">
        <v>0</v>
      </c>
      <c r="F13" s="16">
        <f aca="true" t="shared" si="2" ref="F13:F18">D13+E13</f>
        <v>67792.5</v>
      </c>
      <c r="G13" s="16">
        <v>38316.72</v>
      </c>
      <c r="H13" s="16">
        <v>38316.72</v>
      </c>
      <c r="I13" s="16">
        <f aca="true" t="shared" si="3" ref="I13:I18">F13-G13</f>
        <v>29475.78</v>
      </c>
    </row>
    <row r="14" spans="2:9" ht="12.75">
      <c r="B14" s="13" t="s">
        <v>15</v>
      </c>
      <c r="C14" s="11"/>
      <c r="D14" s="15">
        <v>4327737.5</v>
      </c>
      <c r="E14" s="16">
        <v>0</v>
      </c>
      <c r="F14" s="16">
        <f t="shared" si="2"/>
        <v>4327737.5</v>
      </c>
      <c r="G14" s="16">
        <v>54010.08</v>
      </c>
      <c r="H14" s="16">
        <v>54010.08</v>
      </c>
      <c r="I14" s="16">
        <f t="shared" si="3"/>
        <v>4273727.42</v>
      </c>
    </row>
    <row r="15" spans="2:9" ht="12.75">
      <c r="B15" s="13" t="s">
        <v>16</v>
      </c>
      <c r="C15" s="11"/>
      <c r="D15" s="15">
        <v>2789998.5</v>
      </c>
      <c r="E15" s="16">
        <v>0</v>
      </c>
      <c r="F15" s="16">
        <f t="shared" si="2"/>
        <v>2789998.5</v>
      </c>
      <c r="G15" s="16">
        <v>1982050.3</v>
      </c>
      <c r="H15" s="16">
        <v>1982050.3</v>
      </c>
      <c r="I15" s="16">
        <f t="shared" si="3"/>
        <v>807948.2</v>
      </c>
    </row>
    <row r="16" spans="2:9" ht="12.75">
      <c r="B16" s="13" t="s">
        <v>17</v>
      </c>
      <c r="C16" s="11"/>
      <c r="D16" s="15">
        <v>911327.5</v>
      </c>
      <c r="E16" s="16">
        <v>0</v>
      </c>
      <c r="F16" s="16">
        <f t="shared" si="2"/>
        <v>911327.5</v>
      </c>
      <c r="G16" s="16">
        <v>621383.41</v>
      </c>
      <c r="H16" s="16">
        <v>621383.41</v>
      </c>
      <c r="I16" s="16">
        <f t="shared" si="3"/>
        <v>289944.08999999997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1741378.35</v>
      </c>
      <c r="E19" s="15">
        <f t="shared" si="4"/>
        <v>27079.96</v>
      </c>
      <c r="F19" s="15">
        <f t="shared" si="4"/>
        <v>1768458.31</v>
      </c>
      <c r="G19" s="15">
        <f t="shared" si="4"/>
        <v>891096.63</v>
      </c>
      <c r="H19" s="15">
        <f t="shared" si="4"/>
        <v>832120.15</v>
      </c>
      <c r="I19" s="15">
        <f t="shared" si="4"/>
        <v>877361.6799999999</v>
      </c>
    </row>
    <row r="20" spans="2:9" ht="12.75">
      <c r="B20" s="13" t="s">
        <v>21</v>
      </c>
      <c r="C20" s="11"/>
      <c r="D20" s="15">
        <v>633136.71</v>
      </c>
      <c r="E20" s="16">
        <v>10212.05</v>
      </c>
      <c r="F20" s="15">
        <f aca="true" t="shared" si="5" ref="F20:F28">D20+E20</f>
        <v>643348.76</v>
      </c>
      <c r="G20" s="16">
        <v>342488.49</v>
      </c>
      <c r="H20" s="16">
        <v>283512.01</v>
      </c>
      <c r="I20" s="16">
        <f>F20-G20</f>
        <v>300860.27</v>
      </c>
    </row>
    <row r="21" spans="2:9" ht="12.75">
      <c r="B21" s="13" t="s">
        <v>22</v>
      </c>
      <c r="C21" s="11"/>
      <c r="D21" s="15">
        <v>47544.5</v>
      </c>
      <c r="E21" s="16">
        <v>0</v>
      </c>
      <c r="F21" s="15">
        <f t="shared" si="5"/>
        <v>47544.5</v>
      </c>
      <c r="G21" s="16">
        <v>28865.57</v>
      </c>
      <c r="H21" s="16">
        <v>28865.57</v>
      </c>
      <c r="I21" s="16">
        <f aca="true" t="shared" si="6" ref="I21:I83">F21-G21</f>
        <v>18678.93</v>
      </c>
    </row>
    <row r="22" spans="2:9" ht="12.75">
      <c r="B22" s="13" t="s">
        <v>23</v>
      </c>
      <c r="C22" s="11"/>
      <c r="D22" s="15">
        <v>0</v>
      </c>
      <c r="E22" s="16">
        <v>4000</v>
      </c>
      <c r="F22" s="15">
        <f t="shared" si="5"/>
        <v>4000</v>
      </c>
      <c r="G22" s="16">
        <v>0</v>
      </c>
      <c r="H22" s="16">
        <v>0</v>
      </c>
      <c r="I22" s="16">
        <f t="shared" si="6"/>
        <v>4000</v>
      </c>
    </row>
    <row r="23" spans="2:9" ht="12.75">
      <c r="B23" s="13" t="s">
        <v>24</v>
      </c>
      <c r="C23" s="11"/>
      <c r="D23" s="15">
        <v>129350.57</v>
      </c>
      <c r="E23" s="16">
        <v>-511.88</v>
      </c>
      <c r="F23" s="15">
        <f t="shared" si="5"/>
        <v>128838.69</v>
      </c>
      <c r="G23" s="16">
        <v>40632.42</v>
      </c>
      <c r="H23" s="16">
        <v>40632.42</v>
      </c>
      <c r="I23" s="16">
        <f t="shared" si="6"/>
        <v>88206.27</v>
      </c>
    </row>
    <row r="24" spans="2:9" ht="12.75">
      <c r="B24" s="13" t="s">
        <v>25</v>
      </c>
      <c r="C24" s="11"/>
      <c r="D24" s="15">
        <v>49164</v>
      </c>
      <c r="E24" s="16">
        <v>2027.71</v>
      </c>
      <c r="F24" s="15">
        <f t="shared" si="5"/>
        <v>51191.71</v>
      </c>
      <c r="G24" s="16">
        <v>8572.04</v>
      </c>
      <c r="H24" s="16">
        <v>8572.04</v>
      </c>
      <c r="I24" s="16">
        <f t="shared" si="6"/>
        <v>42619.67</v>
      </c>
    </row>
    <row r="25" spans="2:9" ht="12.75">
      <c r="B25" s="13" t="s">
        <v>26</v>
      </c>
      <c r="C25" s="11"/>
      <c r="D25" s="15">
        <v>427747.84</v>
      </c>
      <c r="E25" s="16">
        <v>0</v>
      </c>
      <c r="F25" s="15">
        <f t="shared" si="5"/>
        <v>427747.84</v>
      </c>
      <c r="G25" s="16">
        <v>265906.48</v>
      </c>
      <c r="H25" s="16">
        <v>265906.48</v>
      </c>
      <c r="I25" s="16">
        <f t="shared" si="6"/>
        <v>161841.36000000004</v>
      </c>
    </row>
    <row r="26" spans="2:9" ht="12.75">
      <c r="B26" s="13" t="s">
        <v>27</v>
      </c>
      <c r="C26" s="11"/>
      <c r="D26" s="15">
        <v>246711.62</v>
      </c>
      <c r="E26" s="16">
        <v>0</v>
      </c>
      <c r="F26" s="15">
        <f t="shared" si="5"/>
        <v>246711.62</v>
      </c>
      <c r="G26" s="16">
        <v>97805.42</v>
      </c>
      <c r="H26" s="16">
        <v>97805.42</v>
      </c>
      <c r="I26" s="16">
        <f t="shared" si="6"/>
        <v>148906.2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207723.11</v>
      </c>
      <c r="E28" s="16">
        <v>11352.08</v>
      </c>
      <c r="F28" s="15">
        <f t="shared" si="5"/>
        <v>219075.18999999997</v>
      </c>
      <c r="G28" s="16">
        <v>106826.21</v>
      </c>
      <c r="H28" s="16">
        <v>106826.21</v>
      </c>
      <c r="I28" s="16">
        <f t="shared" si="6"/>
        <v>112248.97999999997</v>
      </c>
    </row>
    <row r="29" spans="2:9" ht="12.75">
      <c r="B29" s="3" t="s">
        <v>30</v>
      </c>
      <c r="C29" s="9"/>
      <c r="D29" s="15">
        <f aca="true" t="shared" si="7" ref="D29:I29">SUM(D30:D38)</f>
        <v>7056326.040000001</v>
      </c>
      <c r="E29" s="15">
        <f t="shared" si="7"/>
        <v>603424.6900000001</v>
      </c>
      <c r="F29" s="15">
        <f t="shared" si="7"/>
        <v>7659750.73</v>
      </c>
      <c r="G29" s="15">
        <f t="shared" si="7"/>
        <v>2585234.1599999997</v>
      </c>
      <c r="H29" s="15">
        <f t="shared" si="7"/>
        <v>2539928.87</v>
      </c>
      <c r="I29" s="15">
        <f t="shared" si="7"/>
        <v>5074516.57</v>
      </c>
    </row>
    <row r="30" spans="2:9" ht="12.75">
      <c r="B30" s="13" t="s">
        <v>31</v>
      </c>
      <c r="C30" s="11"/>
      <c r="D30" s="15">
        <v>860259.46</v>
      </c>
      <c r="E30" s="16">
        <v>0</v>
      </c>
      <c r="F30" s="15">
        <f aca="true" t="shared" si="8" ref="F30:F38">D30+E30</f>
        <v>860259.46</v>
      </c>
      <c r="G30" s="16">
        <v>294587.19</v>
      </c>
      <c r="H30" s="16">
        <v>294587.19</v>
      </c>
      <c r="I30" s="16">
        <f t="shared" si="6"/>
        <v>565672.27</v>
      </c>
    </row>
    <row r="31" spans="2:9" ht="12.75">
      <c r="B31" s="13" t="s">
        <v>32</v>
      </c>
      <c r="C31" s="11"/>
      <c r="D31" s="15">
        <v>224931</v>
      </c>
      <c r="E31" s="16">
        <v>91742.47</v>
      </c>
      <c r="F31" s="15">
        <f t="shared" si="8"/>
        <v>316673.47</v>
      </c>
      <c r="G31" s="16">
        <v>161375.96</v>
      </c>
      <c r="H31" s="16">
        <v>161375.96</v>
      </c>
      <c r="I31" s="16">
        <f t="shared" si="6"/>
        <v>155297.50999999998</v>
      </c>
    </row>
    <row r="32" spans="2:9" ht="12.75">
      <c r="B32" s="13" t="s">
        <v>33</v>
      </c>
      <c r="C32" s="11"/>
      <c r="D32" s="15">
        <v>1056602.71</v>
      </c>
      <c r="E32" s="16">
        <v>35642.05</v>
      </c>
      <c r="F32" s="15">
        <f t="shared" si="8"/>
        <v>1092244.76</v>
      </c>
      <c r="G32" s="16">
        <v>527305.74</v>
      </c>
      <c r="H32" s="16">
        <v>482000.45</v>
      </c>
      <c r="I32" s="16">
        <f t="shared" si="6"/>
        <v>564939.02</v>
      </c>
    </row>
    <row r="33" spans="2:9" ht="12.75">
      <c r="B33" s="13" t="s">
        <v>34</v>
      </c>
      <c r="C33" s="11"/>
      <c r="D33" s="15">
        <v>269676.65</v>
      </c>
      <c r="E33" s="16">
        <v>696</v>
      </c>
      <c r="F33" s="15">
        <f t="shared" si="8"/>
        <v>270372.65</v>
      </c>
      <c r="G33" s="16">
        <v>196910.26</v>
      </c>
      <c r="H33" s="16">
        <v>196910.26</v>
      </c>
      <c r="I33" s="16">
        <f t="shared" si="6"/>
        <v>73462.39000000001</v>
      </c>
    </row>
    <row r="34" spans="2:9" ht="12.75">
      <c r="B34" s="13" t="s">
        <v>35</v>
      </c>
      <c r="C34" s="11"/>
      <c r="D34" s="15">
        <v>1804971.93</v>
      </c>
      <c r="E34" s="16">
        <v>-26001.22</v>
      </c>
      <c r="F34" s="15">
        <f t="shared" si="8"/>
        <v>1778970.71</v>
      </c>
      <c r="G34" s="16">
        <v>228373.99</v>
      </c>
      <c r="H34" s="16">
        <v>228373.99</v>
      </c>
      <c r="I34" s="16">
        <f t="shared" si="6"/>
        <v>1550596.72</v>
      </c>
    </row>
    <row r="35" spans="2:9" ht="12.75">
      <c r="B35" s="13" t="s">
        <v>36</v>
      </c>
      <c r="C35" s="11"/>
      <c r="D35" s="15">
        <v>113518</v>
      </c>
      <c r="E35" s="16">
        <v>7079.99</v>
      </c>
      <c r="F35" s="15">
        <f t="shared" si="8"/>
        <v>120597.99</v>
      </c>
      <c r="G35" s="16">
        <v>61477.21</v>
      </c>
      <c r="H35" s="16">
        <v>61477.21</v>
      </c>
      <c r="I35" s="16">
        <f t="shared" si="6"/>
        <v>59120.780000000006</v>
      </c>
    </row>
    <row r="36" spans="2:9" ht="12.75">
      <c r="B36" s="13" t="s">
        <v>37</v>
      </c>
      <c r="C36" s="11"/>
      <c r="D36" s="15">
        <v>273138.07</v>
      </c>
      <c r="E36" s="16">
        <v>658.5</v>
      </c>
      <c r="F36" s="15">
        <f t="shared" si="8"/>
        <v>273796.57</v>
      </c>
      <c r="G36" s="16">
        <v>91281.73</v>
      </c>
      <c r="H36" s="16">
        <v>91281.73</v>
      </c>
      <c r="I36" s="16">
        <f t="shared" si="6"/>
        <v>182514.84000000003</v>
      </c>
    </row>
    <row r="37" spans="2:9" ht="12.75">
      <c r="B37" s="13" t="s">
        <v>38</v>
      </c>
      <c r="C37" s="11"/>
      <c r="D37" s="15">
        <v>284947.33</v>
      </c>
      <c r="E37" s="16">
        <v>11687.5</v>
      </c>
      <c r="F37" s="15">
        <f t="shared" si="8"/>
        <v>296634.83</v>
      </c>
      <c r="G37" s="16">
        <v>128357.12</v>
      </c>
      <c r="H37" s="16">
        <v>128357.12</v>
      </c>
      <c r="I37" s="16">
        <f t="shared" si="6"/>
        <v>168277.71000000002</v>
      </c>
    </row>
    <row r="38" spans="2:9" ht="12.75">
      <c r="B38" s="13" t="s">
        <v>39</v>
      </c>
      <c r="C38" s="11"/>
      <c r="D38" s="15">
        <v>2168280.89</v>
      </c>
      <c r="E38" s="16">
        <v>481919.4</v>
      </c>
      <c r="F38" s="15">
        <f t="shared" si="8"/>
        <v>2650200.29</v>
      </c>
      <c r="G38" s="16">
        <v>895564.96</v>
      </c>
      <c r="H38" s="16">
        <v>895564.96</v>
      </c>
      <c r="I38" s="16">
        <f t="shared" si="6"/>
        <v>1754635.33</v>
      </c>
    </row>
    <row r="39" spans="2:9" ht="25.5" customHeight="1">
      <c r="B39" s="37" t="s">
        <v>40</v>
      </c>
      <c r="C39" s="38"/>
      <c r="D39" s="15">
        <f aca="true" t="shared" si="9" ref="D39:I39">SUM(D40:D48)</f>
        <v>144000</v>
      </c>
      <c r="E39" s="15">
        <f t="shared" si="9"/>
        <v>22000</v>
      </c>
      <c r="F39" s="15">
        <f>SUM(F40:F48)</f>
        <v>166000</v>
      </c>
      <c r="G39" s="15">
        <f t="shared" si="9"/>
        <v>36000</v>
      </c>
      <c r="H39" s="15">
        <f t="shared" si="9"/>
        <v>36000</v>
      </c>
      <c r="I39" s="15">
        <f t="shared" si="9"/>
        <v>130000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144000</v>
      </c>
      <c r="E43" s="16">
        <v>22000</v>
      </c>
      <c r="F43" s="15">
        <f t="shared" si="10"/>
        <v>166000</v>
      </c>
      <c r="G43" s="16">
        <v>36000</v>
      </c>
      <c r="H43" s="16">
        <v>36000</v>
      </c>
      <c r="I43" s="16">
        <f t="shared" si="6"/>
        <v>130000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2385171.62</v>
      </c>
      <c r="E49" s="15">
        <f t="shared" si="11"/>
        <v>-62871.04000000001</v>
      </c>
      <c r="F49" s="15">
        <f t="shared" si="11"/>
        <v>2322300.58</v>
      </c>
      <c r="G49" s="15">
        <f t="shared" si="11"/>
        <v>1720926.18</v>
      </c>
      <c r="H49" s="15">
        <f t="shared" si="11"/>
        <v>1720926.18</v>
      </c>
      <c r="I49" s="15">
        <f t="shared" si="11"/>
        <v>601374.4</v>
      </c>
    </row>
    <row r="50" spans="2:9" ht="12.75">
      <c r="B50" s="13" t="s">
        <v>51</v>
      </c>
      <c r="C50" s="11"/>
      <c r="D50" s="15">
        <v>9510.64</v>
      </c>
      <c r="E50" s="16">
        <v>-8136.24</v>
      </c>
      <c r="F50" s="15">
        <f t="shared" si="10"/>
        <v>1374.3999999999996</v>
      </c>
      <c r="G50" s="16">
        <v>0</v>
      </c>
      <c r="H50" s="16">
        <v>0</v>
      </c>
      <c r="I50" s="16">
        <f t="shared" si="6"/>
        <v>1374.3999999999996</v>
      </c>
    </row>
    <row r="51" spans="2:9" ht="12.75">
      <c r="B51" s="13" t="s">
        <v>52</v>
      </c>
      <c r="C51" s="11"/>
      <c r="D51" s="15">
        <v>670721.73</v>
      </c>
      <c r="E51" s="16">
        <v>-600763.68</v>
      </c>
      <c r="F51" s="15">
        <f t="shared" si="10"/>
        <v>69958.04999999993</v>
      </c>
      <c r="G51" s="16">
        <v>69958.05</v>
      </c>
      <c r="H51" s="16">
        <v>69958.05</v>
      </c>
      <c r="I51" s="16">
        <f t="shared" si="6"/>
        <v>0</v>
      </c>
    </row>
    <row r="52" spans="2:9" ht="12.75">
      <c r="B52" s="13" t="s">
        <v>53</v>
      </c>
      <c r="C52" s="11"/>
      <c r="D52" s="15">
        <v>357614.64</v>
      </c>
      <c r="E52" s="16">
        <v>0</v>
      </c>
      <c r="F52" s="15">
        <f t="shared" si="10"/>
        <v>357614.64</v>
      </c>
      <c r="G52" s="16">
        <v>357614.64</v>
      </c>
      <c r="H52" s="16">
        <v>357614.64</v>
      </c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0</v>
      </c>
      <c r="F53" s="15">
        <f t="shared" si="10"/>
        <v>600000</v>
      </c>
      <c r="G53" s="16">
        <v>0</v>
      </c>
      <c r="H53" s="16">
        <v>0</v>
      </c>
      <c r="I53" s="16">
        <f t="shared" si="6"/>
        <v>600000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747323.45</v>
      </c>
      <c r="E55" s="16">
        <v>546030.04</v>
      </c>
      <c r="F55" s="15">
        <f t="shared" si="10"/>
        <v>1293353.49</v>
      </c>
      <c r="G55" s="16">
        <v>1293353.49</v>
      </c>
      <c r="H55" s="16">
        <v>1293353.49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1.16</v>
      </c>
      <c r="E58" s="16">
        <v>-1.16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807308.3</v>
      </c>
      <c r="E59" s="15">
        <f>SUM(E60:E62)</f>
        <v>0</v>
      </c>
      <c r="F59" s="15">
        <f>SUM(F60:F62)</f>
        <v>807308.3</v>
      </c>
      <c r="G59" s="15">
        <f>SUM(G60:G62)</f>
        <v>807308.3</v>
      </c>
      <c r="H59" s="15">
        <f>SUM(H60:H62)</f>
        <v>807308.3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807308.3</v>
      </c>
      <c r="E61" s="16">
        <v>0</v>
      </c>
      <c r="F61" s="15">
        <f t="shared" si="10"/>
        <v>807308.3</v>
      </c>
      <c r="G61" s="16">
        <v>807308.3</v>
      </c>
      <c r="H61" s="16">
        <v>807308.3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32991586.75</v>
      </c>
      <c r="E85" s="21">
        <f>E86+E104+E94+E114+E124+E134+E138+E147+E151</f>
        <v>369045</v>
      </c>
      <c r="F85" s="21">
        <f t="shared" si="12"/>
        <v>33360631.75</v>
      </c>
      <c r="G85" s="21">
        <f>G86+G104+G94+G114+G124+G134+G138+G147+G151</f>
        <v>18460073.67</v>
      </c>
      <c r="H85" s="21">
        <f>H86+H104+H94+H114+H124+H134+H138+H147+H151</f>
        <v>18355791.92</v>
      </c>
      <c r="I85" s="21">
        <f t="shared" si="12"/>
        <v>14900558.079999998</v>
      </c>
    </row>
    <row r="86" spans="2:9" ht="12.75">
      <c r="B86" s="3" t="s">
        <v>12</v>
      </c>
      <c r="C86" s="9"/>
      <c r="D86" s="15">
        <f>SUM(D87:D93)</f>
        <v>20971225</v>
      </c>
      <c r="E86" s="15">
        <f>SUM(E87:E93)</f>
        <v>0</v>
      </c>
      <c r="F86" s="15">
        <f>SUM(F87:F93)</f>
        <v>20971225</v>
      </c>
      <c r="G86" s="15">
        <f>SUM(G87:G93)</f>
        <v>13825741.030000001</v>
      </c>
      <c r="H86" s="15">
        <f>SUM(H87:H93)</f>
        <v>13825741.030000001</v>
      </c>
      <c r="I86" s="16">
        <f aca="true" t="shared" si="13" ref="I86:I149">F86-G86</f>
        <v>7145483.969999999</v>
      </c>
    </row>
    <row r="87" spans="2:9" ht="12.75">
      <c r="B87" s="13" t="s">
        <v>13</v>
      </c>
      <c r="C87" s="11"/>
      <c r="D87" s="15">
        <v>14776908</v>
      </c>
      <c r="E87" s="16">
        <v>0</v>
      </c>
      <c r="F87" s="15">
        <f aca="true" t="shared" si="14" ref="F87:F103">D87+E87</f>
        <v>14776908</v>
      </c>
      <c r="G87" s="16">
        <v>11170892.53</v>
      </c>
      <c r="H87" s="16">
        <v>11170892.53</v>
      </c>
      <c r="I87" s="16">
        <f t="shared" si="13"/>
        <v>3606015.4700000007</v>
      </c>
    </row>
    <row r="88" spans="2:9" ht="12.75">
      <c r="B88" s="13" t="s">
        <v>14</v>
      </c>
      <c r="C88" s="11"/>
      <c r="D88" s="15">
        <v>67792.5</v>
      </c>
      <c r="E88" s="16">
        <v>0</v>
      </c>
      <c r="F88" s="15">
        <f t="shared" si="14"/>
        <v>67792.5</v>
      </c>
      <c r="G88" s="16">
        <v>38316.72</v>
      </c>
      <c r="H88" s="16">
        <v>38316.72</v>
      </c>
      <c r="I88" s="16">
        <f t="shared" si="13"/>
        <v>29475.78</v>
      </c>
    </row>
    <row r="89" spans="2:9" ht="12.75">
      <c r="B89" s="13" t="s">
        <v>15</v>
      </c>
      <c r="C89" s="11"/>
      <c r="D89" s="15">
        <v>2480458.5</v>
      </c>
      <c r="E89" s="16">
        <v>0</v>
      </c>
      <c r="F89" s="15">
        <f t="shared" si="14"/>
        <v>2480458.5</v>
      </c>
      <c r="G89" s="16">
        <v>54010.08</v>
      </c>
      <c r="H89" s="16">
        <v>54010.08</v>
      </c>
      <c r="I89" s="16">
        <f t="shared" si="13"/>
        <v>2426448.42</v>
      </c>
    </row>
    <row r="90" spans="2:9" ht="12.75">
      <c r="B90" s="13" t="s">
        <v>16</v>
      </c>
      <c r="C90" s="11"/>
      <c r="D90" s="15">
        <v>2734738.5</v>
      </c>
      <c r="E90" s="16">
        <v>0</v>
      </c>
      <c r="F90" s="15">
        <f t="shared" si="14"/>
        <v>2734738.5</v>
      </c>
      <c r="G90" s="16">
        <v>1941138.31</v>
      </c>
      <c r="H90" s="16">
        <v>1941138.31</v>
      </c>
      <c r="I90" s="16">
        <f t="shared" si="13"/>
        <v>793600.19</v>
      </c>
    </row>
    <row r="91" spans="2:9" ht="12.75">
      <c r="B91" s="13" t="s">
        <v>17</v>
      </c>
      <c r="C91" s="11"/>
      <c r="D91" s="15">
        <v>911327.5</v>
      </c>
      <c r="E91" s="16">
        <v>0</v>
      </c>
      <c r="F91" s="15">
        <f t="shared" si="14"/>
        <v>911327.5</v>
      </c>
      <c r="G91" s="16">
        <v>621383.39</v>
      </c>
      <c r="H91" s="16">
        <v>621383.39</v>
      </c>
      <c r="I91" s="16">
        <f t="shared" si="13"/>
        <v>289944.11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1508186.64</v>
      </c>
      <c r="E94" s="15">
        <f>SUM(E95:E103)</f>
        <v>77533.22</v>
      </c>
      <c r="F94" s="15">
        <f>SUM(F95:F103)</f>
        <v>1585719.86</v>
      </c>
      <c r="G94" s="15">
        <f>SUM(G95:G103)</f>
        <v>760054.1199999999</v>
      </c>
      <c r="H94" s="15">
        <f>SUM(H95:H103)</f>
        <v>701077.6499999999</v>
      </c>
      <c r="I94" s="16">
        <f t="shared" si="13"/>
        <v>825665.7400000002</v>
      </c>
    </row>
    <row r="95" spans="2:9" ht="12.75">
      <c r="B95" s="13" t="s">
        <v>21</v>
      </c>
      <c r="C95" s="11"/>
      <c r="D95" s="15">
        <v>485374.57</v>
      </c>
      <c r="E95" s="16">
        <v>23270.79</v>
      </c>
      <c r="F95" s="15">
        <f t="shared" si="14"/>
        <v>508645.36</v>
      </c>
      <c r="G95" s="16">
        <v>246064.46</v>
      </c>
      <c r="H95" s="16">
        <v>187087.99</v>
      </c>
      <c r="I95" s="16">
        <f t="shared" si="13"/>
        <v>262580.9</v>
      </c>
    </row>
    <row r="96" spans="2:9" ht="12.75">
      <c r="B96" s="13" t="s">
        <v>22</v>
      </c>
      <c r="C96" s="11"/>
      <c r="D96" s="15">
        <v>39644.5</v>
      </c>
      <c r="E96" s="16">
        <v>0</v>
      </c>
      <c r="F96" s="15">
        <f t="shared" si="14"/>
        <v>39644.5</v>
      </c>
      <c r="G96" s="16">
        <v>28865.57</v>
      </c>
      <c r="H96" s="16">
        <v>28865.57</v>
      </c>
      <c r="I96" s="16">
        <f t="shared" si="13"/>
        <v>10778.93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116056.58</v>
      </c>
      <c r="E98" s="16">
        <v>830.59</v>
      </c>
      <c r="F98" s="15">
        <f t="shared" si="14"/>
        <v>116887.17</v>
      </c>
      <c r="G98" s="16">
        <v>41535.4</v>
      </c>
      <c r="H98" s="16">
        <v>41535.4</v>
      </c>
      <c r="I98" s="16">
        <f t="shared" si="13"/>
        <v>75351.76999999999</v>
      </c>
    </row>
    <row r="99" spans="2:9" ht="12.75">
      <c r="B99" s="13" t="s">
        <v>25</v>
      </c>
      <c r="C99" s="11"/>
      <c r="D99" s="15">
        <v>47664</v>
      </c>
      <c r="E99" s="16">
        <v>3571.96</v>
      </c>
      <c r="F99" s="15">
        <f t="shared" si="14"/>
        <v>51235.96</v>
      </c>
      <c r="G99" s="16">
        <v>12144</v>
      </c>
      <c r="H99" s="16">
        <v>12144</v>
      </c>
      <c r="I99" s="16">
        <f t="shared" si="13"/>
        <v>39091.96</v>
      </c>
    </row>
    <row r="100" spans="2:9" ht="12.75">
      <c r="B100" s="13" t="s">
        <v>26</v>
      </c>
      <c r="C100" s="11"/>
      <c r="D100" s="15">
        <v>427047.84</v>
      </c>
      <c r="E100" s="16">
        <v>9224.97</v>
      </c>
      <c r="F100" s="15">
        <f t="shared" si="14"/>
        <v>436272.81</v>
      </c>
      <c r="G100" s="16">
        <v>275131.49</v>
      </c>
      <c r="H100" s="16">
        <v>275131.49</v>
      </c>
      <c r="I100" s="16">
        <f t="shared" si="13"/>
        <v>161141.32</v>
      </c>
    </row>
    <row r="101" spans="2:9" ht="12.75">
      <c r="B101" s="13" t="s">
        <v>27</v>
      </c>
      <c r="C101" s="11"/>
      <c r="D101" s="15">
        <v>260088.92</v>
      </c>
      <c r="E101" s="16">
        <v>20369.79</v>
      </c>
      <c r="F101" s="15">
        <f t="shared" si="14"/>
        <v>280458.71</v>
      </c>
      <c r="G101" s="16">
        <v>115986.84</v>
      </c>
      <c r="H101" s="16">
        <v>115986.84</v>
      </c>
      <c r="I101" s="16">
        <f t="shared" si="13"/>
        <v>164471.87000000002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132310.23</v>
      </c>
      <c r="E103" s="16">
        <v>20265.12</v>
      </c>
      <c r="F103" s="15">
        <f t="shared" si="14"/>
        <v>152575.35</v>
      </c>
      <c r="G103" s="16">
        <v>40326.36</v>
      </c>
      <c r="H103" s="16">
        <v>40326.36</v>
      </c>
      <c r="I103" s="16">
        <f t="shared" si="13"/>
        <v>112248.99</v>
      </c>
    </row>
    <row r="104" spans="2:9" ht="12.75">
      <c r="B104" s="3" t="s">
        <v>30</v>
      </c>
      <c r="C104" s="9"/>
      <c r="D104" s="15">
        <f>SUM(D105:D113)</f>
        <v>5098463.529999999</v>
      </c>
      <c r="E104" s="15">
        <f>SUM(E105:E113)</f>
        <v>35000.149999999994</v>
      </c>
      <c r="F104" s="15">
        <f>SUM(F105:F113)</f>
        <v>5133463.68</v>
      </c>
      <c r="G104" s="15">
        <f>SUM(G105:G113)</f>
        <v>2575431.52</v>
      </c>
      <c r="H104" s="15">
        <f>SUM(H105:H113)</f>
        <v>2530126.2399999998</v>
      </c>
      <c r="I104" s="16">
        <f t="shared" si="13"/>
        <v>2558032.1599999997</v>
      </c>
    </row>
    <row r="105" spans="2:9" ht="12.75">
      <c r="B105" s="13" t="s">
        <v>31</v>
      </c>
      <c r="C105" s="11"/>
      <c r="D105" s="15">
        <v>860259.46</v>
      </c>
      <c r="E105" s="16">
        <v>0</v>
      </c>
      <c r="F105" s="16">
        <f>D105+E105</f>
        <v>860259.46</v>
      </c>
      <c r="G105" s="16">
        <v>294587.15</v>
      </c>
      <c r="H105" s="16">
        <v>294587.15</v>
      </c>
      <c r="I105" s="16">
        <f t="shared" si="13"/>
        <v>565672.3099999999</v>
      </c>
    </row>
    <row r="106" spans="2:9" ht="12.75">
      <c r="B106" s="13" t="s">
        <v>32</v>
      </c>
      <c r="C106" s="11"/>
      <c r="D106" s="15">
        <v>224931</v>
      </c>
      <c r="E106" s="16">
        <v>91742.47</v>
      </c>
      <c r="F106" s="16">
        <f aca="true" t="shared" si="15" ref="F106:F113">D106+E106</f>
        <v>316673.47</v>
      </c>
      <c r="G106" s="16">
        <v>161375.97</v>
      </c>
      <c r="H106" s="16">
        <v>161375.97</v>
      </c>
      <c r="I106" s="16">
        <f t="shared" si="13"/>
        <v>155297.49999999997</v>
      </c>
    </row>
    <row r="107" spans="2:9" ht="12.75">
      <c r="B107" s="13" t="s">
        <v>33</v>
      </c>
      <c r="C107" s="11"/>
      <c r="D107" s="15">
        <v>1275282.71</v>
      </c>
      <c r="E107" s="16">
        <v>54723.25</v>
      </c>
      <c r="F107" s="16">
        <f t="shared" si="15"/>
        <v>1330005.96</v>
      </c>
      <c r="G107" s="16">
        <v>762318.79</v>
      </c>
      <c r="H107" s="16">
        <v>717013.51</v>
      </c>
      <c r="I107" s="16">
        <f t="shared" si="13"/>
        <v>567687.1699999999</v>
      </c>
    </row>
    <row r="108" spans="2:9" ht="12.75">
      <c r="B108" s="13" t="s">
        <v>34</v>
      </c>
      <c r="C108" s="11"/>
      <c r="D108" s="15">
        <v>269676.65</v>
      </c>
      <c r="E108" s="16">
        <v>696</v>
      </c>
      <c r="F108" s="16">
        <f t="shared" si="15"/>
        <v>270372.65</v>
      </c>
      <c r="G108" s="16">
        <v>196910.25</v>
      </c>
      <c r="H108" s="16">
        <v>196910.25</v>
      </c>
      <c r="I108" s="16">
        <f t="shared" si="13"/>
        <v>73462.40000000002</v>
      </c>
    </row>
    <row r="109" spans="2:9" ht="12.75">
      <c r="B109" s="13" t="s">
        <v>35</v>
      </c>
      <c r="C109" s="11"/>
      <c r="D109" s="15">
        <v>421786.42</v>
      </c>
      <c r="E109" s="16">
        <v>-31001.07</v>
      </c>
      <c r="F109" s="16">
        <f t="shared" si="15"/>
        <v>390785.35</v>
      </c>
      <c r="G109" s="16">
        <v>228373.95</v>
      </c>
      <c r="H109" s="16">
        <v>228373.95</v>
      </c>
      <c r="I109" s="16">
        <f t="shared" si="13"/>
        <v>162411.39999999997</v>
      </c>
    </row>
    <row r="110" spans="2:9" ht="12.75">
      <c r="B110" s="13" t="s">
        <v>36</v>
      </c>
      <c r="C110" s="11"/>
      <c r="D110" s="15">
        <v>153518</v>
      </c>
      <c r="E110" s="16">
        <v>7080</v>
      </c>
      <c r="F110" s="16">
        <f t="shared" si="15"/>
        <v>160598</v>
      </c>
      <c r="G110" s="16">
        <v>83977.23</v>
      </c>
      <c r="H110" s="16">
        <v>83977.23</v>
      </c>
      <c r="I110" s="16">
        <f t="shared" si="13"/>
        <v>76620.77</v>
      </c>
    </row>
    <row r="111" spans="2:9" ht="12.75">
      <c r="B111" s="13" t="s">
        <v>37</v>
      </c>
      <c r="C111" s="11"/>
      <c r="D111" s="15">
        <v>283138.07</v>
      </c>
      <c r="E111" s="16">
        <v>-1570.3</v>
      </c>
      <c r="F111" s="16">
        <f t="shared" si="15"/>
        <v>281567.77</v>
      </c>
      <c r="G111" s="16">
        <v>99053</v>
      </c>
      <c r="H111" s="16">
        <v>99053</v>
      </c>
      <c r="I111" s="16">
        <f t="shared" si="13"/>
        <v>182514.77000000002</v>
      </c>
    </row>
    <row r="112" spans="2:9" ht="12.75">
      <c r="B112" s="13" t="s">
        <v>38</v>
      </c>
      <c r="C112" s="11"/>
      <c r="D112" s="15">
        <v>274643.33</v>
      </c>
      <c r="E112" s="16">
        <v>37916.3</v>
      </c>
      <c r="F112" s="16">
        <f t="shared" si="15"/>
        <v>312559.63</v>
      </c>
      <c r="G112" s="16">
        <v>109137.22</v>
      </c>
      <c r="H112" s="16">
        <v>109137.22</v>
      </c>
      <c r="I112" s="16">
        <f t="shared" si="13"/>
        <v>203422.41</v>
      </c>
    </row>
    <row r="113" spans="2:9" ht="12.75">
      <c r="B113" s="13" t="s">
        <v>39</v>
      </c>
      <c r="C113" s="11"/>
      <c r="D113" s="15">
        <v>1335227.89</v>
      </c>
      <c r="E113" s="16">
        <v>-124586.5</v>
      </c>
      <c r="F113" s="16">
        <f t="shared" si="15"/>
        <v>1210641.39</v>
      </c>
      <c r="G113" s="16">
        <v>639697.96</v>
      </c>
      <c r="H113" s="16">
        <v>639697.96</v>
      </c>
      <c r="I113" s="16">
        <f t="shared" si="13"/>
        <v>570943.4299999999</v>
      </c>
    </row>
    <row r="114" spans="2:9" ht="25.5" customHeight="1">
      <c r="B114" s="37" t="s">
        <v>40</v>
      </c>
      <c r="C114" s="38"/>
      <c r="D114" s="15">
        <f>SUM(D115:D123)</f>
        <v>72000</v>
      </c>
      <c r="E114" s="15">
        <f>SUM(E115:E123)</f>
        <v>0</v>
      </c>
      <c r="F114" s="15">
        <f>SUM(F115:F123)</f>
        <v>72000</v>
      </c>
      <c r="G114" s="15">
        <f>SUM(G115:G123)</f>
        <v>72000</v>
      </c>
      <c r="H114" s="15">
        <f>SUM(H115:H123)</f>
        <v>72000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72000</v>
      </c>
      <c r="E118" s="16">
        <v>0</v>
      </c>
      <c r="F118" s="16">
        <f t="shared" si="16"/>
        <v>72000</v>
      </c>
      <c r="G118" s="16">
        <v>72000</v>
      </c>
      <c r="H118" s="16">
        <v>72000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5341711.58</v>
      </c>
      <c r="E124" s="15">
        <f>SUM(E125:E133)</f>
        <v>256511.63</v>
      </c>
      <c r="F124" s="15">
        <f>SUM(F125:F133)</f>
        <v>5598223.21</v>
      </c>
      <c r="G124" s="15">
        <f>SUM(G125:G133)</f>
        <v>1226847</v>
      </c>
      <c r="H124" s="15">
        <f>SUM(H125:H133)</f>
        <v>1226847</v>
      </c>
      <c r="I124" s="16">
        <f t="shared" si="13"/>
        <v>4371376.21</v>
      </c>
    </row>
    <row r="125" spans="2:9" ht="12.75">
      <c r="B125" s="13" t="s">
        <v>51</v>
      </c>
      <c r="C125" s="11"/>
      <c r="D125" s="15">
        <v>2310336.7</v>
      </c>
      <c r="E125" s="16">
        <v>-727845.22</v>
      </c>
      <c r="F125" s="16">
        <f>D125+E125</f>
        <v>1582491.4800000002</v>
      </c>
      <c r="G125" s="16">
        <v>1026796.67</v>
      </c>
      <c r="H125" s="16">
        <v>1026796.67</v>
      </c>
      <c r="I125" s="16">
        <f t="shared" si="13"/>
        <v>555694.8100000002</v>
      </c>
    </row>
    <row r="126" spans="2:9" ht="12.75">
      <c r="B126" s="13" t="s">
        <v>52</v>
      </c>
      <c r="C126" s="11"/>
      <c r="D126" s="15">
        <v>0.06</v>
      </c>
      <c r="E126" s="16">
        <v>742168</v>
      </c>
      <c r="F126" s="16">
        <f aca="true" t="shared" si="17" ref="F126:F133">D126+E126</f>
        <v>742168.06</v>
      </c>
      <c r="G126" s="16">
        <v>0</v>
      </c>
      <c r="H126" s="16">
        <v>0</v>
      </c>
      <c r="I126" s="16">
        <f t="shared" si="13"/>
        <v>742168.06</v>
      </c>
    </row>
    <row r="127" spans="2:9" ht="12.75">
      <c r="B127" s="13" t="s">
        <v>53</v>
      </c>
      <c r="C127" s="11"/>
      <c r="D127" s="15">
        <v>330540.82</v>
      </c>
      <c r="E127" s="16">
        <v>223388.52</v>
      </c>
      <c r="F127" s="16">
        <f t="shared" si="17"/>
        <v>553929.34</v>
      </c>
      <c r="G127" s="16">
        <v>0</v>
      </c>
      <c r="H127" s="16">
        <v>0</v>
      </c>
      <c r="I127" s="16">
        <f t="shared" si="13"/>
        <v>553929.34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2700834</v>
      </c>
      <c r="E130" s="16">
        <v>0</v>
      </c>
      <c r="F130" s="16">
        <f t="shared" si="17"/>
        <v>2700834</v>
      </c>
      <c r="G130" s="16">
        <v>181250</v>
      </c>
      <c r="H130" s="16">
        <v>181250</v>
      </c>
      <c r="I130" s="16">
        <f t="shared" si="13"/>
        <v>2519584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18800.33</v>
      </c>
      <c r="F133" s="16">
        <f t="shared" si="17"/>
        <v>18800.33</v>
      </c>
      <c r="G133" s="16">
        <v>18800.33</v>
      </c>
      <c r="H133" s="16">
        <v>18800.33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68601481.06</v>
      </c>
      <c r="E160" s="14">
        <f t="shared" si="21"/>
        <v>958678.61</v>
      </c>
      <c r="F160" s="14">
        <f t="shared" si="21"/>
        <v>69560159.66999999</v>
      </c>
      <c r="G160" s="14">
        <f t="shared" si="21"/>
        <v>38786997.910000004</v>
      </c>
      <c r="H160" s="14">
        <f t="shared" si="21"/>
        <v>38578434.39</v>
      </c>
      <c r="I160" s="14">
        <f t="shared" si="21"/>
        <v>30773161.759999998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2016-12-20T19:53:14Z</cp:lastPrinted>
  <dcterms:created xsi:type="dcterms:W3CDTF">2016-10-11T20:25:15Z</dcterms:created>
  <dcterms:modified xsi:type="dcterms:W3CDTF">2017-10-09T20:59:43Z</dcterms:modified>
  <cp:category/>
  <cp:version/>
  <cp:contentType/>
  <cp:contentStatus/>
</cp:coreProperties>
</file>